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conapamgocr-my.sharepoint.com/personal/wcalvo_conapam_go_cr/Documents/Pagina Web/"/>
    </mc:Choice>
  </mc:AlternateContent>
  <xr:revisionPtr revIDLastSave="0" documentId="8_{1DA8CAE9-78AF-4FA4-9027-A61396575792}" xr6:coauthVersionLast="47" xr6:coauthVersionMax="47" xr10:uidLastSave="{00000000-0000-0000-0000-000000000000}"/>
  <bookViews>
    <workbookView xWindow="-120" yWindow="-120" windowWidth="20730" windowHeight="11040" xr2:uid="{00000000-000D-0000-FFFF-FFFF00000000}"/>
  </bookViews>
  <sheets>
    <sheet name="Informe Anual" sheetId="1" r:id="rId1"/>
    <sheet name="Cumplimiento de Metas" sheetId="2" r:id="rId2"/>
  </sheets>
  <definedNames>
    <definedName name="Cursos">#REF!</definedName>
    <definedName name="Emplea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H15" i="1"/>
  <c r="I10" i="1"/>
  <c r="I11" i="1"/>
  <c r="I12" i="1"/>
  <c r="I13" i="1"/>
  <c r="I14" i="1"/>
  <c r="I9" i="1"/>
  <c r="H10" i="1"/>
  <c r="H11" i="1"/>
  <c r="H12" i="1"/>
  <c r="H13" i="1"/>
  <c r="H14" i="1"/>
  <c r="H9" i="1"/>
  <c r="A10" i="1"/>
  <c r="A11" i="1"/>
  <c r="A12" i="1"/>
  <c r="A13" i="1"/>
  <c r="A14" i="1"/>
  <c r="A9" i="1"/>
  <c r="H8" i="1"/>
  <c r="I8" i="1"/>
  <c r="J15" i="1" l="1"/>
  <c r="F15" i="1"/>
  <c r="J14" i="1"/>
  <c r="F14" i="1"/>
  <c r="J13" i="1"/>
  <c r="F13" i="1"/>
  <c r="J12" i="1"/>
  <c r="F12" i="1"/>
  <c r="J11" i="1"/>
  <c r="F11" i="1"/>
  <c r="J10" i="1"/>
  <c r="F10" i="1"/>
  <c r="J9" i="1"/>
  <c r="F9" i="1"/>
  <c r="J8" i="1"/>
  <c r="F8" i="1"/>
</calcChain>
</file>

<file path=xl/sharedStrings.xml><?xml version="1.0" encoding="utf-8"?>
<sst xmlns="http://schemas.openxmlformats.org/spreadsheetml/2006/main" count="93" uniqueCount="54">
  <si>
    <t>PLAN NACIONAL DE DESARROLLO Y DE INVERSIÓN PÚBLICA DEL BICENTENARIO 2019-2022</t>
  </si>
  <si>
    <t>1. Cumplimiento Alto</t>
  </si>
  <si>
    <t>Sobre ejecución</t>
  </si>
  <si>
    <t>Informe Anual 2022</t>
  </si>
  <si>
    <t>2. Cumplimiento Medio</t>
  </si>
  <si>
    <t>Subejecución</t>
  </si>
  <si>
    <t>3. Cumplimiento Bajo</t>
  </si>
  <si>
    <t>No ejecución</t>
  </si>
  <si>
    <t>INSTITUCIÓN:</t>
  </si>
  <si>
    <t>CONAPAM</t>
  </si>
  <si>
    <t>N°</t>
  </si>
  <si>
    <t>INDICADORES</t>
  </si>
  <si>
    <t>META 
PROGRAMADA</t>
  </si>
  <si>
    <t>META 
EJECUTADA</t>
  </si>
  <si>
    <t>PORCENTAJE DE LOGRO META</t>
  </si>
  <si>
    <t>ESTADO DE META</t>
  </si>
  <si>
    <t>PRESUPUESTO PROGRAMADO</t>
  </si>
  <si>
    <t>PRESUPUESTO EJECUTADO</t>
  </si>
  <si>
    <t>PORCENTAJE LOGRO PRESUPUESTO</t>
  </si>
  <si>
    <t>ESTADO DE EJECUCIÓN PRESUPUESTARIA</t>
  </si>
  <si>
    <t>FACTORES QUE INCIDIERON EN EL PRESUPUESTO PARA EL LOGRO DE LA META</t>
  </si>
  <si>
    <t xml:space="preserve">Número de personas adultas mayores (PAM) atendidas según el registro de SINIRUBE a nivel nacional </t>
  </si>
  <si>
    <r>
      <rPr>
        <sz val="9"/>
        <color theme="1"/>
        <rFont val="Century Gothic"/>
      </rPr>
      <t xml:space="preserve">Número de personas adultas mayores (PAM) atendidas según el registro de SINIRUBE a nivel nacional en </t>
    </r>
    <r>
      <rPr>
        <b/>
        <sz val="9"/>
        <color theme="1"/>
        <rFont val="Century Gothic"/>
      </rPr>
      <t>Región Central</t>
    </r>
  </si>
  <si>
    <r>
      <rPr>
        <sz val="9"/>
        <color theme="1"/>
        <rFont val="Century Gothic"/>
      </rPr>
      <t xml:space="preserve">Número de personas adultas mayores (PAM) atendidas según el registro de SINIRUBE a nivel nacional en </t>
    </r>
    <r>
      <rPr>
        <b/>
        <sz val="9"/>
        <color theme="1"/>
        <rFont val="Century Gothic"/>
      </rPr>
      <t>Región Chorotega</t>
    </r>
  </si>
  <si>
    <r>
      <rPr>
        <sz val="9"/>
        <color theme="1"/>
        <rFont val="Century Gothic"/>
      </rPr>
      <t>Número de personas adultas mayores (PAM) atendidas según el registro de SINIRUBE a nivel nacional  en</t>
    </r>
    <r>
      <rPr>
        <b/>
        <sz val="9"/>
        <color theme="1"/>
        <rFont val="Century Gothic"/>
      </rPr>
      <t xml:space="preserve"> Región Brunca</t>
    </r>
  </si>
  <si>
    <r>
      <rPr>
        <sz val="9"/>
        <color theme="1"/>
        <rFont val="Century Gothic"/>
      </rPr>
      <t xml:space="preserve">Número de personas adultas mayores (PAM) atendidas según el registro de SINIRUBE a nivel nacional en </t>
    </r>
    <r>
      <rPr>
        <b/>
        <sz val="9"/>
        <color theme="1"/>
        <rFont val="Century Gothic"/>
      </rPr>
      <t>Región Pacífico Central</t>
    </r>
  </si>
  <si>
    <r>
      <rPr>
        <sz val="9"/>
        <color theme="1"/>
        <rFont val="Century Gothic"/>
      </rPr>
      <t xml:space="preserve">Número de personas adultas mayores (PAM) atendidas según el registro de SINIRUBE a nivel nacional en </t>
    </r>
    <r>
      <rPr>
        <b/>
        <sz val="9"/>
        <color theme="1"/>
        <rFont val="Century Gothic"/>
      </rPr>
      <t>Región Huetar Caribe</t>
    </r>
  </si>
  <si>
    <r>
      <rPr>
        <sz val="9"/>
        <color theme="1"/>
        <rFont val="Century Gothic"/>
      </rPr>
      <t xml:space="preserve">Número de personas adultas mayores (PAM) atendidas según el registro de SINIRUBE a nivel nacional en </t>
    </r>
    <r>
      <rPr>
        <b/>
        <sz val="9"/>
        <color theme="1"/>
        <rFont val="Century Gothic"/>
      </rPr>
      <t>Región Huetar Norte</t>
    </r>
  </si>
  <si>
    <t xml:space="preserve">Número de personas beneficiadas de las intervenciones públicas articuladas, accesibles e inclusivas para la promoción y protección de los derechos humanos </t>
  </si>
  <si>
    <t>1. Cumplimiento alto</t>
  </si>
  <si>
    <t>2. Cumplimiento medio</t>
  </si>
  <si>
    <t>3. Cumplimiento bajo</t>
  </si>
  <si>
    <t>Cuando el resultado anual de las metas es mayor o igual al 90%</t>
  </si>
  <si>
    <t>Cuando el resultado anual de la meta es menor o igual a 89,99% o igual a 50%</t>
  </si>
  <si>
    <t>Cuando el resultado de la meta es menor o igual a 49,99%</t>
  </si>
  <si>
    <t>FUENTE DE VERIFICACIÓN</t>
  </si>
  <si>
    <t>1.1 LOGROS</t>
  </si>
  <si>
    <t>1.2 FACTORES CONTRIBUYE AVANCE 
 METAS SUPERIORES AL 125%</t>
  </si>
  <si>
    <t>2.1 OBSTÁCULOS</t>
  </si>
  <si>
    <t>3.1. OBSTÁCULOS</t>
  </si>
  <si>
    <t>Número de personas adultas mayores (PAM) atendidas según el registro de SINIRUBE a nivel nacional en Región Central</t>
  </si>
  <si>
    <t>Número de personas adultas mayores (PAM) atendidas según el registro de SINIRUBE a nivel nacional en Región Chorotega</t>
  </si>
  <si>
    <t>Número de personas adultas mayores (PAM) atendidas según el registro de SINIRUBE a nivel nacional  en Región Brunca</t>
  </si>
  <si>
    <t>Número de personas adultas mayores (PAM) atendidas según el registro de SINIRUBE a nivel nacional en Región Pacífico Central</t>
  </si>
  <si>
    <t>Número de personas adultas mayores (PAM) atendidas según el registro de SINIRUBE a nivel nacional en Región Huetar Caribe</t>
  </si>
  <si>
    <t>Número de personas adultas mayores (PAM) atendidas según el registro de SINIRUBE a nivel nacional en Región Huetar Norte</t>
  </si>
  <si>
    <t>Ejecución de alta gestión en proximidad absoluta de los fondos, efectuiva capacidad de transferencia.</t>
  </si>
  <si>
    <t>Se aclara que son los mismos fondos de transferencia y no hay fondos adicionales para esta meta. Ejecución de alta gestión en proximidad absoluta de los fondos, efectuiva capacidad de transferencia.</t>
  </si>
  <si>
    <t>SINIRUBE - Tranferencia de datos vía convenio IMAS - CONAPAM. Registros propios del CONAPAM / Casos de Bonos
Casos atención de la Unidad de Gestión Social (Presencial o telefónica)
Total de llamadas contestadas en la Línea Dorada	
Cantidad de personas atendidas mediante mensajes enviados por medio de la página de Facebook CONAPAM. 	
Cantidad de personas atendidas por medio de la cuenta de correo info@conapam.go.cr 	
Cantidad de casos atendidos de desalojos 	
Cantidad de personas atendidas en la modalidad de Abandonados 
Cantidad de personas atendidas en la modalidad de Centro Diurno 
Cantidad de personas atendidas en la modalidad de Hogar de Larga Estancia 
Cantidad de personas atendidas en la modalidad de Red de Cuido 
Cantidad de personas atendidas en el Consultorio Jurídico UCR - CONAPAM</t>
  </si>
  <si>
    <t xml:space="preserve">SINIRUBE - Tranferencia de datos vía convenio IMAS - CONAPAM. / Cantidad de personas atendidas en la modalidad de Abandonados 
Cantidad de personas atendidas en la modalidad de Centro Diurno 
Cantidad de personas atendidas en la modalidad de Hogar de Larga Estancia 
Cantidad de personas atendidas en la modalidad de Red de Cuido </t>
  </si>
  <si>
    <t xml:space="preserve">Atención prioritaria de personas atendidas en la modalidad de Abandonados, en la modalidad de Centro Diurno, en la modalidad de Hogar de Larga Estancia y en la modalidad de Red de Cuido </t>
  </si>
  <si>
    <t>Atención prioritaria de personas atendidas en la modalidad de Abandonados, en la modalidad de Centro Diurno, en la modalidad de Hogar de Larga Estancia y en la modalidad de Red de Cuido / Casos de Bonos
Casos atención de la Unidad de Gestión Social (Presencial o telefónica)
Total de llamadas contestadas en la Línea Dorada	
Cantidad de personas atendidas mediante mensajes enviados por medio de la página de Facebook CONAPAM. 	
Cantidad de personas atendidas por medio de la cuenta de correo info@conapam.go.cr 	
Cantidad de casos atendidos de desalojos</t>
  </si>
  <si>
    <t>Efectifidad administrativa en la Gestión, coordinación insterinstitucional, capacidad de transferencia, ejecución de alto impacto.</t>
  </si>
  <si>
    <t>Priorización y concentración de población en la GAM, falta de efectividad de ejecución en 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</si>
</sst>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9"/>
      <color rgb="FF7F7F7F"/>
      <name val="Century Gothic"/>
      <scheme val="minor"/>
    </font>
    <font>
      <sz val="9"/>
      <color rgb="FF382B40"/>
      <name val="Century Gothic"/>
    </font>
    <font>
      <sz val="9"/>
      <color rgb="FF000000"/>
      <name val="Century Gothic"/>
    </font>
    <font>
      <sz val="9"/>
      <color theme="0"/>
      <name val="Century Gothic"/>
    </font>
    <font>
      <sz val="9"/>
      <color theme="0"/>
      <name val="Arial"/>
    </font>
    <font>
      <sz val="10"/>
      <color theme="1"/>
      <name val="Century Gothic"/>
    </font>
    <font>
      <sz val="9"/>
      <color rgb="FFFF0000"/>
      <name val="Century Gothic"/>
    </font>
    <font>
      <sz val="9"/>
      <color theme="1"/>
      <name val="Century Gothic"/>
    </font>
    <font>
      <sz val="9"/>
      <color rgb="FFFFFFFF"/>
      <name val="Century Gothic"/>
    </font>
    <font>
      <sz val="27"/>
      <color rgb="FFBFBFBF"/>
      <name val="Century Gothic"/>
    </font>
    <font>
      <sz val="28"/>
      <color rgb="FFBFBFBF"/>
      <name val="Century Gothic"/>
    </font>
    <font>
      <sz val="28"/>
      <color rgb="FFFF0000"/>
      <name val="Century Gothic"/>
    </font>
    <font>
      <sz val="28"/>
      <color rgb="FF382B40"/>
      <name val="Century Gothic"/>
    </font>
    <font>
      <sz val="28"/>
      <color theme="1"/>
      <name val="Century Gothic"/>
    </font>
    <font>
      <b/>
      <sz val="14"/>
      <color theme="1"/>
      <name val="Century Gothic"/>
    </font>
    <font>
      <b/>
      <sz val="14"/>
      <color theme="0"/>
      <name val="Century Gothic"/>
    </font>
    <font>
      <b/>
      <sz val="9"/>
      <color theme="0"/>
      <name val="Century Gothic"/>
    </font>
    <font>
      <b/>
      <sz val="10"/>
      <color rgb="FF7F7F7F"/>
      <name val="Century Gothic"/>
    </font>
    <font>
      <sz val="9"/>
      <color rgb="FF008000"/>
      <name val="Century Gothic"/>
    </font>
    <font>
      <sz val="9"/>
      <color rgb="FF7F7F7F"/>
      <name val="&quot;Century Gothic&quot;"/>
    </font>
    <font>
      <b/>
      <sz val="11"/>
      <color rgb="FF333333"/>
      <name val="&quot;Arial Narrow&quot;"/>
    </font>
    <font>
      <sz val="18"/>
      <color rgb="FF00B050"/>
      <name val="&quot;Century Gothic&quot;"/>
    </font>
    <font>
      <sz val="18"/>
      <color rgb="FFFFC000"/>
      <name val="&quot;Century Gothic&quot;"/>
    </font>
    <font>
      <sz val="18"/>
      <color rgb="FFFF0000"/>
      <name val="&quot;Century Gothic&quot;"/>
    </font>
    <font>
      <b/>
      <sz val="11"/>
      <color rgb="FFFFFFFF"/>
      <name val="&quot;Century Gothic&quot;"/>
    </font>
    <font>
      <sz val="9"/>
      <name val="Century Gothic"/>
    </font>
    <font>
      <b/>
      <sz val="9"/>
      <color rgb="FFFFFFFF"/>
      <name val="&quot;Century Gothic&quot;"/>
    </font>
    <font>
      <sz val="9"/>
      <color rgb="FF000000"/>
      <name val="&quot;Century Gothic&quot;"/>
    </font>
    <font>
      <b/>
      <sz val="9"/>
      <color rgb="FF000000"/>
      <name val="&quot;Century Gothic&quot;"/>
    </font>
    <font>
      <sz val="9"/>
      <color rgb="FF000000"/>
      <name val="&quot;Century Gothic&quot;"/>
    </font>
    <font>
      <b/>
      <sz val="9"/>
      <color theme="1"/>
      <name val="Century Gothic"/>
    </font>
    <font>
      <sz val="9"/>
      <color rgb="FF008000"/>
      <name val="Century Gothic"/>
      <family val="2"/>
    </font>
  </fonts>
  <fills count="9">
    <fill>
      <patternFill patternType="none"/>
    </fill>
    <fill>
      <patternFill patternType="gray125"/>
    </fill>
    <fill>
      <patternFill patternType="solid">
        <fgColor rgb="FF00B0F0"/>
        <bgColor rgb="FF00B0F0"/>
      </patternFill>
    </fill>
    <fill>
      <patternFill patternType="solid">
        <fgColor rgb="FF002060"/>
        <bgColor rgb="FF002060"/>
      </patternFill>
    </fill>
    <fill>
      <patternFill patternType="solid">
        <fgColor rgb="FFF2F2F2"/>
        <bgColor rgb="FFF2F2F2"/>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rgb="FFD9D9D9"/>
        <bgColor rgb="FFD9D9D9"/>
      </patternFill>
    </fill>
  </fills>
  <borders count="10">
    <border>
      <left/>
      <right/>
      <top/>
      <bottom/>
      <diagonal/>
    </border>
    <border>
      <left/>
      <right/>
      <top/>
      <bottom style="double">
        <color rgb="FFD8D8D8"/>
      </bottom>
      <diagonal/>
    </border>
    <border>
      <left/>
      <right/>
      <top/>
      <bottom/>
      <diagonal/>
    </border>
    <border>
      <left style="thin">
        <color rgb="FFD8D8D8"/>
      </left>
      <right style="thin">
        <color rgb="FFD8D8D8"/>
      </right>
      <top style="thin">
        <color rgb="FFD8D8D8"/>
      </top>
      <bottom style="thin">
        <color rgb="FFD8D8D8"/>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s>
  <cellStyleXfs count="1">
    <xf numFmtId="0" fontId="0" fillId="0" borderId="0"/>
  </cellStyleXfs>
  <cellXfs count="5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1" xfId="0" applyFont="1" applyBorder="1" applyAlignment="1">
      <alignment vertical="center"/>
    </xf>
    <xf numFmtId="0" fontId="10" fillId="0" borderId="1"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0" xfId="0" applyFont="1" applyAlignment="1">
      <alignment horizontal="right" vertical="center"/>
    </xf>
    <xf numFmtId="0" fontId="15" fillId="2" borderId="2" xfId="0" applyFont="1" applyFill="1" applyBorder="1" applyAlignment="1">
      <alignment horizontal="center" vertical="center"/>
    </xf>
    <xf numFmtId="0" fontId="16" fillId="2" borderId="3" xfId="0" applyFont="1" applyFill="1" applyBorder="1" applyAlignment="1">
      <alignment vertical="center"/>
    </xf>
    <xf numFmtId="0" fontId="16" fillId="2"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0" borderId="3" xfId="0" applyFont="1" applyBorder="1" applyAlignment="1">
      <alignment vertical="center"/>
    </xf>
    <xf numFmtId="0" fontId="7" fillId="0" borderId="3" xfId="0" applyFont="1" applyBorder="1" applyAlignment="1">
      <alignment vertical="center" wrapText="1"/>
    </xf>
    <xf numFmtId="3" fontId="7"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xf>
    <xf numFmtId="9" fontId="7" fillId="0" borderId="3" xfId="0" applyNumberFormat="1" applyFont="1" applyBorder="1" applyAlignment="1">
      <alignment horizontal="left" vertical="center" wrapText="1"/>
    </xf>
    <xf numFmtId="4" fontId="7" fillId="4" borderId="3" xfId="0" applyNumberFormat="1" applyFont="1" applyFill="1" applyBorder="1" applyAlignment="1">
      <alignment horizontal="center" vertical="center" wrapText="1"/>
    </xf>
    <xf numFmtId="3" fontId="7" fillId="4" borderId="3" xfId="0" applyNumberFormat="1" applyFont="1" applyFill="1" applyBorder="1" applyAlignment="1">
      <alignment horizontal="center" vertical="center" wrapText="1"/>
    </xf>
    <xf numFmtId="9" fontId="7" fillId="4" borderId="3" xfId="0" applyNumberFormat="1" applyFont="1" applyFill="1" applyBorder="1" applyAlignment="1">
      <alignment horizontal="center" vertical="center"/>
    </xf>
    <xf numFmtId="9" fontId="18" fillId="4" borderId="3" xfId="0" applyNumberFormat="1" applyFont="1" applyFill="1" applyBorder="1" applyAlignment="1">
      <alignment horizontal="left" vertical="center" wrapText="1"/>
    </xf>
    <xf numFmtId="0" fontId="7" fillId="0" borderId="3" xfId="0" applyFont="1" applyBorder="1" applyAlignment="1">
      <alignment horizontal="left" vertical="center" wrapText="1"/>
    </xf>
    <xf numFmtId="0" fontId="19" fillId="0" borderId="0" xfId="0" applyFont="1" applyAlignment="1">
      <alignment vertical="center" wrapText="1"/>
    </xf>
    <xf numFmtId="0" fontId="20"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6" borderId="5"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7" fillId="8" borderId="8" xfId="0" applyFont="1" applyFill="1" applyBorder="1" applyAlignment="1">
      <alignment vertical="center" wrapText="1"/>
    </xf>
    <xf numFmtId="0" fontId="28" fillId="8" borderId="9" xfId="0" applyFont="1" applyFill="1" applyBorder="1" applyAlignment="1">
      <alignment vertical="center" wrapText="1"/>
    </xf>
    <xf numFmtId="0" fontId="29" fillId="8" borderId="9" xfId="0" applyFont="1" applyFill="1" applyBorder="1" applyAlignment="1">
      <alignment horizontal="left" vertical="center" wrapText="1"/>
    </xf>
    <xf numFmtId="10" fontId="0" fillId="0" borderId="0" xfId="0" applyNumberFormat="1" applyAlignment="1">
      <alignment vertical="center"/>
    </xf>
    <xf numFmtId="10" fontId="7" fillId="4" borderId="3" xfId="0" applyNumberFormat="1" applyFont="1" applyFill="1" applyBorder="1" applyAlignment="1">
      <alignment horizontal="center" vertical="center"/>
    </xf>
    <xf numFmtId="0" fontId="31" fillId="4" borderId="3" xfId="0" applyFont="1" applyFill="1" applyBorder="1" applyAlignment="1">
      <alignment horizontal="left" vertical="center" wrapText="1"/>
    </xf>
    <xf numFmtId="0" fontId="27" fillId="8" borderId="9" xfId="0" applyFont="1" applyFill="1" applyBorder="1" applyAlignment="1">
      <alignment horizontal="left" vertical="center" wrapText="1"/>
    </xf>
    <xf numFmtId="0" fontId="21" fillId="0" borderId="0" xfId="0" applyFont="1" applyAlignment="1">
      <alignment horizontal="center" vertical="center" wrapText="1"/>
    </xf>
    <xf numFmtId="0" fontId="0" fillId="0" borderId="0" xfId="0" applyAlignment="1">
      <alignment vertical="center"/>
    </xf>
    <xf numFmtId="0" fontId="24" fillId="5" borderId="4" xfId="0" applyFont="1" applyFill="1" applyBorder="1" applyAlignment="1">
      <alignment horizontal="center" vertical="center" wrapText="1"/>
    </xf>
    <xf numFmtId="0" fontId="25" fillId="0" borderId="5"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P999"/>
  <sheetViews>
    <sheetView showGridLines="0" tabSelected="1" topLeftCell="A12" workbookViewId="0">
      <selection activeCell="C12" sqref="C12:F14"/>
    </sheetView>
  </sheetViews>
  <sheetFormatPr baseColWidth="10" defaultColWidth="14.42578125" defaultRowHeight="15" customHeight="1"/>
  <cols>
    <col min="1" max="1" width="6.7109375" bestFit="1" customWidth="1"/>
    <col min="2" max="2" width="3.5703125" customWidth="1"/>
    <col min="3" max="3" width="35" customWidth="1"/>
    <col min="4" max="6" width="18.85546875" customWidth="1"/>
    <col min="7" max="7" width="21.7109375" customWidth="1"/>
    <col min="8" max="10" width="18.85546875" customWidth="1"/>
    <col min="11" max="11" width="20.42578125" customWidth="1"/>
    <col min="12" max="12" width="36.28515625" customWidth="1"/>
    <col min="13" max="15" width="9.140625" customWidth="1"/>
    <col min="16" max="16" width="10" customWidth="1"/>
  </cols>
  <sheetData>
    <row r="1" spans="1:16" ht="14.25" customHeight="1">
      <c r="I1" s="1"/>
      <c r="J1" s="1"/>
      <c r="K1" s="1"/>
      <c r="L1" s="2"/>
      <c r="M1" s="3"/>
      <c r="N1" s="4"/>
      <c r="O1" s="3"/>
      <c r="P1" s="3"/>
    </row>
    <row r="2" spans="1:16" ht="14.25" customHeight="1">
      <c r="C2" s="5" t="s">
        <v>0</v>
      </c>
      <c r="G2" s="6"/>
      <c r="H2" s="6"/>
      <c r="I2" s="1"/>
      <c r="J2" s="7"/>
      <c r="K2" s="7"/>
      <c r="L2" s="8" t="s">
        <v>1</v>
      </c>
      <c r="M2" s="3"/>
      <c r="N2" s="4" t="s">
        <v>2</v>
      </c>
      <c r="O2" s="3"/>
      <c r="P2" s="7"/>
    </row>
    <row r="3" spans="1:16" ht="35.25" customHeight="1">
      <c r="C3" s="9" t="s">
        <v>3</v>
      </c>
      <c r="D3" s="10"/>
      <c r="E3" s="10"/>
      <c r="F3" s="10"/>
      <c r="G3" s="11"/>
      <c r="H3" s="11"/>
      <c r="I3" s="12"/>
      <c r="J3" s="13"/>
      <c r="K3" s="13"/>
      <c r="L3" s="8" t="s">
        <v>4</v>
      </c>
      <c r="M3" s="3"/>
      <c r="N3" s="4" t="s">
        <v>5</v>
      </c>
      <c r="O3" s="3"/>
      <c r="P3" s="7"/>
    </row>
    <row r="4" spans="1:16" ht="18" customHeight="1">
      <c r="G4" s="6"/>
      <c r="H4" s="6"/>
      <c r="I4" s="1"/>
      <c r="J4" s="7"/>
      <c r="K4" s="7"/>
      <c r="L4" s="8" t="s">
        <v>6</v>
      </c>
      <c r="M4" s="3"/>
      <c r="N4" s="4" t="s">
        <v>7</v>
      </c>
      <c r="O4" s="3"/>
      <c r="P4" s="7"/>
    </row>
    <row r="5" spans="1:16" ht="18" customHeight="1">
      <c r="C5" s="14" t="s">
        <v>8</v>
      </c>
      <c r="D5" s="15" t="s">
        <v>9</v>
      </c>
      <c r="J5" s="7"/>
      <c r="K5" s="7"/>
      <c r="L5" s="8"/>
      <c r="M5" s="3"/>
      <c r="N5" s="3"/>
      <c r="O5" s="3"/>
      <c r="P5" s="7"/>
    </row>
    <row r="6" spans="1:16" ht="18" customHeight="1">
      <c r="J6" s="7"/>
      <c r="K6" s="7"/>
      <c r="L6" s="2"/>
      <c r="M6" s="7"/>
      <c r="N6" s="7"/>
      <c r="O6" s="7"/>
      <c r="P6" s="7"/>
    </row>
    <row r="7" spans="1:16" ht="60.75" customHeight="1">
      <c r="B7" s="16" t="s">
        <v>10</v>
      </c>
      <c r="C7" s="17" t="s">
        <v>11</v>
      </c>
      <c r="D7" s="17" t="s">
        <v>12</v>
      </c>
      <c r="E7" s="17" t="s">
        <v>13</v>
      </c>
      <c r="F7" s="17" t="s">
        <v>14</v>
      </c>
      <c r="G7" s="17" t="s">
        <v>15</v>
      </c>
      <c r="H7" s="18" t="s">
        <v>16</v>
      </c>
      <c r="I7" s="18" t="s">
        <v>17</v>
      </c>
      <c r="J7" s="18" t="s">
        <v>18</v>
      </c>
      <c r="K7" s="18" t="s">
        <v>19</v>
      </c>
      <c r="L7" s="18" t="s">
        <v>20</v>
      </c>
    </row>
    <row r="8" spans="1:16" ht="58.5" customHeight="1">
      <c r="A8" s="43"/>
      <c r="B8" s="19">
        <v>1</v>
      </c>
      <c r="C8" s="20" t="s">
        <v>21</v>
      </c>
      <c r="D8" s="21">
        <v>18900</v>
      </c>
      <c r="E8" s="21">
        <v>17980</v>
      </c>
      <c r="F8" s="22">
        <f>+'Informe Anual'!$E8/'Informe Anual'!$D8</f>
        <v>0.95132275132275135</v>
      </c>
      <c r="G8" s="23" t="s">
        <v>1</v>
      </c>
      <c r="H8" s="24">
        <f>271834576+2153500000+19436296810.52</f>
        <v>21861631386.52</v>
      </c>
      <c r="I8" s="25">
        <f>212674264.6+2064121768+19042378288.86</f>
        <v>21319174321.459999</v>
      </c>
      <c r="J8" s="44">
        <f>+'Informe Anual'!$I8/'Informe Anual'!$H8</f>
        <v>0.97518679848410195</v>
      </c>
      <c r="K8" s="27" t="s">
        <v>5</v>
      </c>
      <c r="L8" s="45" t="s">
        <v>46</v>
      </c>
    </row>
    <row r="9" spans="1:16" ht="58.5" customHeight="1">
      <c r="A9" s="43">
        <f>+E9/$E$8</f>
        <v>0.5220244716351502</v>
      </c>
      <c r="B9" s="19">
        <v>2</v>
      </c>
      <c r="C9" s="28" t="s">
        <v>22</v>
      </c>
      <c r="D9" s="21">
        <v>8883</v>
      </c>
      <c r="E9" s="21">
        <v>9386</v>
      </c>
      <c r="F9" s="22">
        <f>+'Informe Anual'!$E9/'Informe Anual'!$D9</f>
        <v>1.0566250140718225</v>
      </c>
      <c r="G9" s="23" t="s">
        <v>1</v>
      </c>
      <c r="H9" s="24">
        <f>+$H$8*A9</f>
        <v>11412306573.63052</v>
      </c>
      <c r="I9" s="25">
        <f>+$I$8*A9</f>
        <v>11129130710.857819</v>
      </c>
      <c r="J9" s="26">
        <f>+'Informe Anual'!$I9/'Informe Anual'!$H9</f>
        <v>0.97518679848410206</v>
      </c>
      <c r="K9" s="27" t="s">
        <v>5</v>
      </c>
      <c r="L9" s="45" t="s">
        <v>46</v>
      </c>
    </row>
    <row r="10" spans="1:16" ht="58.5" customHeight="1">
      <c r="A10" s="43">
        <f t="shared" ref="A10:A14" si="0">+E10/$E$8</f>
        <v>5.728587319243604E-2</v>
      </c>
      <c r="B10" s="19">
        <v>3</v>
      </c>
      <c r="C10" s="28" t="s">
        <v>23</v>
      </c>
      <c r="D10" s="21">
        <v>1134</v>
      </c>
      <c r="E10" s="21">
        <v>1030</v>
      </c>
      <c r="F10" s="22">
        <f>+'Informe Anual'!$E10/'Informe Anual'!$D10</f>
        <v>0.90828924162257496</v>
      </c>
      <c r="G10" s="23" t="s">
        <v>1</v>
      </c>
      <c r="H10" s="24">
        <f t="shared" ref="H10:H14" si="1">+$H$8*A10</f>
        <v>1252362643.3879645</v>
      </c>
      <c r="I10" s="25">
        <f t="shared" ref="I10:I14" si="2">+$I$8*A10</f>
        <v>1221287516.7465961</v>
      </c>
      <c r="J10" s="26">
        <f>+'Informe Anual'!$I10/'Informe Anual'!$H10</f>
        <v>0.97518679848410195</v>
      </c>
      <c r="K10" s="27" t="s">
        <v>5</v>
      </c>
      <c r="L10" s="45" t="s">
        <v>46</v>
      </c>
    </row>
    <row r="11" spans="1:16" ht="58.5" customHeight="1">
      <c r="A11" s="43">
        <f t="shared" si="0"/>
        <v>0.11106785317018909</v>
      </c>
      <c r="B11" s="19">
        <v>4</v>
      </c>
      <c r="C11" s="28" t="s">
        <v>24</v>
      </c>
      <c r="D11" s="21">
        <v>1701</v>
      </c>
      <c r="E11" s="21">
        <v>1997</v>
      </c>
      <c r="F11" s="22">
        <f>+'Informe Anual'!$E11/'Informe Anual'!$D11</f>
        <v>1.1740152851263963</v>
      </c>
      <c r="G11" s="23" t="s">
        <v>1</v>
      </c>
      <c r="H11" s="24">
        <f t="shared" si="1"/>
        <v>2428124464.8988008</v>
      </c>
      <c r="I11" s="25">
        <f t="shared" si="2"/>
        <v>2367874923.245585</v>
      </c>
      <c r="J11" s="26">
        <f>+'Informe Anual'!$I11/'Informe Anual'!$H11</f>
        <v>0.97518679848410206</v>
      </c>
      <c r="K11" s="27" t="s">
        <v>5</v>
      </c>
      <c r="L11" s="45" t="s">
        <v>46</v>
      </c>
    </row>
    <row r="12" spans="1:16" ht="58.5" customHeight="1">
      <c r="A12" s="43">
        <f t="shared" si="0"/>
        <v>0.14427141268075638</v>
      </c>
      <c r="B12" s="19">
        <v>5</v>
      </c>
      <c r="C12" s="28" t="s">
        <v>25</v>
      </c>
      <c r="D12" s="21">
        <v>3213</v>
      </c>
      <c r="E12" s="21">
        <v>2594</v>
      </c>
      <c r="F12" s="22">
        <f>+'Informe Anual'!$E12/'Informe Anual'!$D12</f>
        <v>0.80734516028633674</v>
      </c>
      <c r="G12" s="23" t="s">
        <v>4</v>
      </c>
      <c r="H12" s="24">
        <f t="shared" si="1"/>
        <v>3154008443.6392035</v>
      </c>
      <c r="I12" s="25">
        <f t="shared" si="2"/>
        <v>3075747396.5443401</v>
      </c>
      <c r="J12" s="26">
        <f>+'Informe Anual'!$I12/'Informe Anual'!$H12</f>
        <v>0.97518679848410195</v>
      </c>
      <c r="K12" s="27" t="s">
        <v>5</v>
      </c>
      <c r="L12" s="45" t="s">
        <v>46</v>
      </c>
    </row>
    <row r="13" spans="1:16" ht="58.5" customHeight="1">
      <c r="A13" s="43">
        <f t="shared" si="0"/>
        <v>8.4482758620689657E-2</v>
      </c>
      <c r="B13" s="19">
        <v>6</v>
      </c>
      <c r="C13" s="28" t="s">
        <v>26</v>
      </c>
      <c r="D13" s="21">
        <v>2079</v>
      </c>
      <c r="E13" s="21">
        <v>1519</v>
      </c>
      <c r="F13" s="22">
        <f>+'Informe Anual'!$E13/'Informe Anual'!$D13</f>
        <v>0.73063973063973064</v>
      </c>
      <c r="G13" s="23" t="s">
        <v>4</v>
      </c>
      <c r="H13" s="24">
        <f t="shared" si="1"/>
        <v>1846930927.4818621</v>
      </c>
      <c r="I13" s="25">
        <f t="shared" si="2"/>
        <v>1801102658.1923103</v>
      </c>
      <c r="J13" s="26">
        <f>+'Informe Anual'!$I13/'Informe Anual'!$H13</f>
        <v>0.97518679848410206</v>
      </c>
      <c r="K13" s="27" t="s">
        <v>5</v>
      </c>
      <c r="L13" s="45" t="s">
        <v>46</v>
      </c>
    </row>
    <row r="14" spans="1:16" ht="58.5" customHeight="1">
      <c r="A14" s="43">
        <f t="shared" si="0"/>
        <v>8.0867630700778639E-2</v>
      </c>
      <c r="B14" s="19">
        <v>7</v>
      </c>
      <c r="C14" s="28" t="s">
        <v>27</v>
      </c>
      <c r="D14" s="21">
        <v>1890</v>
      </c>
      <c r="E14" s="21">
        <v>1454</v>
      </c>
      <c r="F14" s="22">
        <f>+'Informe Anual'!$E14/'Informe Anual'!$D14</f>
        <v>0.76931216931216928</v>
      </c>
      <c r="G14" s="23" t="s">
        <v>4</v>
      </c>
      <c r="H14" s="24">
        <f t="shared" si="1"/>
        <v>1767898333.4816506</v>
      </c>
      <c r="I14" s="25">
        <f t="shared" si="2"/>
        <v>1724031115.8733501</v>
      </c>
      <c r="J14" s="26">
        <f>+'Informe Anual'!$I14/'Informe Anual'!$H14</f>
        <v>0.97518679848410195</v>
      </c>
      <c r="K14" s="27" t="s">
        <v>5</v>
      </c>
      <c r="L14" s="45" t="s">
        <v>46</v>
      </c>
    </row>
    <row r="15" spans="1:16" ht="72.75" customHeight="1">
      <c r="B15" s="19">
        <v>9</v>
      </c>
      <c r="C15" s="28" t="s">
        <v>28</v>
      </c>
      <c r="D15" s="21">
        <v>24900</v>
      </c>
      <c r="E15" s="21">
        <v>34893</v>
      </c>
      <c r="F15" s="22">
        <f>+'Informe Anual'!$E15/'Informe Anual'!$D15</f>
        <v>1.4013253012048192</v>
      </c>
      <c r="G15" s="23" t="s">
        <v>1</v>
      </c>
      <c r="H15" s="24">
        <f>271834576+2153500000+19436296810.52</f>
        <v>21861631386.52</v>
      </c>
      <c r="I15" s="25">
        <f>212674264.6+2064121768+19042378288.86</f>
        <v>21319174321.459999</v>
      </c>
      <c r="J15" s="26">
        <f>+'Informe Anual'!$I15/'Informe Anual'!$H15</f>
        <v>0.97518679848410195</v>
      </c>
      <c r="K15" s="27" t="s">
        <v>5</v>
      </c>
      <c r="L15" s="45" t="s">
        <v>47</v>
      </c>
    </row>
    <row r="16" spans="1: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dataValidations count="2">
    <dataValidation type="list" allowBlank="1" showInputMessage="1" showErrorMessage="1" prompt="ESTADO DE LA META - INDICAR ESTADO DE LA META" sqref="G8:G15" xr:uid="{00000000-0002-0000-0000-000000000000}">
      <formula1>$L$2:$L$4</formula1>
    </dataValidation>
    <dataValidation type="list" allowBlank="1" showInputMessage="1" showErrorMessage="1" prompt=" - Indicar estado de la ejecución presupuestaria" sqref="K8:K15" xr:uid="{00000000-0002-0000-0000-000001000000}">
      <formula1>$N$2:$N$4</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outlinePr summaryBelow="0" summaryRight="0"/>
  </sheetPr>
  <dimension ref="A1:G12"/>
  <sheetViews>
    <sheetView showGridLines="0" topLeftCell="A8" workbookViewId="0">
      <selection activeCell="E10" sqref="E10"/>
    </sheetView>
  </sheetViews>
  <sheetFormatPr baseColWidth="10" defaultColWidth="14.42578125" defaultRowHeight="15" customHeight="1"/>
  <cols>
    <col min="1" max="1" width="3.7109375" customWidth="1"/>
    <col min="2" max="2" width="30.85546875" customWidth="1"/>
    <col min="3" max="3" width="55.42578125" bestFit="1" customWidth="1"/>
    <col min="4" max="4" width="36" bestFit="1" customWidth="1"/>
    <col min="5" max="7" width="30.85546875" customWidth="1"/>
  </cols>
  <sheetData>
    <row r="1" spans="1:7" ht="14.25">
      <c r="A1" s="29"/>
      <c r="B1" s="29"/>
      <c r="C1" s="29"/>
      <c r="D1" s="29"/>
      <c r="E1" s="29"/>
      <c r="F1" s="29"/>
      <c r="G1" s="29"/>
    </row>
    <row r="2" spans="1:7" ht="46.5">
      <c r="A2" s="30"/>
      <c r="B2" s="30"/>
      <c r="C2" s="30"/>
      <c r="D2" s="47" t="s">
        <v>29</v>
      </c>
      <c r="E2" s="48"/>
      <c r="F2" s="31" t="s">
        <v>30</v>
      </c>
      <c r="G2" s="32" t="s">
        <v>31</v>
      </c>
    </row>
    <row r="3" spans="1:7" ht="45">
      <c r="A3" s="29"/>
      <c r="B3" s="29"/>
      <c r="C3" s="29"/>
      <c r="D3" s="49" t="s">
        <v>32</v>
      </c>
      <c r="E3" s="50"/>
      <c r="F3" s="33" t="s">
        <v>33</v>
      </c>
      <c r="G3" s="34" t="s">
        <v>34</v>
      </c>
    </row>
    <row r="4" spans="1:7" ht="60">
      <c r="A4" s="29"/>
      <c r="B4" s="35" t="s">
        <v>11</v>
      </c>
      <c r="C4" s="36" t="s">
        <v>35</v>
      </c>
      <c r="D4" s="37" t="s">
        <v>36</v>
      </c>
      <c r="E4" s="37" t="s">
        <v>37</v>
      </c>
      <c r="F4" s="38" t="s">
        <v>38</v>
      </c>
      <c r="G4" s="39" t="s">
        <v>39</v>
      </c>
    </row>
    <row r="5" spans="1:7" ht="83.25" customHeight="1">
      <c r="A5" s="29">
        <v>1</v>
      </c>
      <c r="B5" s="40" t="s">
        <v>21</v>
      </c>
      <c r="C5" s="41" t="s">
        <v>49</v>
      </c>
      <c r="D5" s="46" t="s">
        <v>50</v>
      </c>
      <c r="E5" s="42"/>
      <c r="F5" s="42"/>
      <c r="G5" s="42"/>
    </row>
    <row r="6" spans="1:7" ht="83.25" customHeight="1">
      <c r="A6" s="29">
        <v>2</v>
      </c>
      <c r="B6" s="40" t="s">
        <v>40</v>
      </c>
      <c r="C6" s="41" t="s">
        <v>49</v>
      </c>
      <c r="D6" s="46" t="s">
        <v>50</v>
      </c>
      <c r="E6" s="42"/>
      <c r="F6" s="42"/>
      <c r="G6" s="42"/>
    </row>
    <row r="7" spans="1:7" ht="83.25" customHeight="1">
      <c r="A7" s="29">
        <v>3</v>
      </c>
      <c r="B7" s="40" t="s">
        <v>41</v>
      </c>
      <c r="C7" s="41" t="s">
        <v>49</v>
      </c>
      <c r="D7" s="46" t="s">
        <v>50</v>
      </c>
      <c r="E7" s="42"/>
      <c r="F7" s="42"/>
      <c r="G7" s="42"/>
    </row>
    <row r="8" spans="1:7" ht="83.25" customHeight="1">
      <c r="A8" s="29">
        <v>4</v>
      </c>
      <c r="B8" s="40" t="s">
        <v>42</v>
      </c>
      <c r="C8" s="41" t="s">
        <v>49</v>
      </c>
      <c r="D8" s="46" t="s">
        <v>50</v>
      </c>
      <c r="E8" s="42"/>
      <c r="F8" s="42"/>
      <c r="G8" s="42"/>
    </row>
    <row r="9" spans="1:7" ht="83.25" customHeight="1">
      <c r="A9" s="29">
        <v>5</v>
      </c>
      <c r="B9" s="40" t="s">
        <v>43</v>
      </c>
      <c r="C9" s="41" t="s">
        <v>49</v>
      </c>
      <c r="D9" s="46" t="s">
        <v>50</v>
      </c>
      <c r="E9" s="42"/>
      <c r="F9" s="46" t="s">
        <v>53</v>
      </c>
      <c r="G9" s="42"/>
    </row>
    <row r="10" spans="1:7" ht="83.25" customHeight="1">
      <c r="A10" s="29">
        <v>6</v>
      </c>
      <c r="B10" s="40" t="s">
        <v>44</v>
      </c>
      <c r="C10" s="41" t="s">
        <v>49</v>
      </c>
      <c r="D10" s="46" t="s">
        <v>50</v>
      </c>
      <c r="E10" s="42"/>
      <c r="F10" s="46" t="s">
        <v>53</v>
      </c>
      <c r="G10" s="42"/>
    </row>
    <row r="11" spans="1:7" ht="83.25" customHeight="1">
      <c r="A11" s="29">
        <v>7</v>
      </c>
      <c r="B11" s="40" t="s">
        <v>45</v>
      </c>
      <c r="C11" s="41" t="s">
        <v>49</v>
      </c>
      <c r="D11" s="46" t="s">
        <v>50</v>
      </c>
      <c r="E11" s="42"/>
      <c r="F11" s="46" t="s">
        <v>53</v>
      </c>
      <c r="G11" s="42"/>
    </row>
    <row r="12" spans="1:7" ht="204">
      <c r="A12" s="29">
        <v>8</v>
      </c>
      <c r="B12" s="40" t="s">
        <v>28</v>
      </c>
      <c r="C12" s="41" t="s">
        <v>48</v>
      </c>
      <c r="D12" s="46" t="s">
        <v>51</v>
      </c>
      <c r="E12" s="46" t="s">
        <v>52</v>
      </c>
      <c r="F12" s="42"/>
      <c r="G12" s="42"/>
    </row>
  </sheetData>
  <mergeCells count="2">
    <mergeCell ref="D2:E2"/>
    <mergeCell ref="D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Anual</vt:lpstr>
      <vt:lpstr>Cumplimiento de Metas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Rodríguez Badilla</dc:creator>
  <cp:lastModifiedBy>Wendy Calvo</cp:lastModifiedBy>
  <dcterms:created xsi:type="dcterms:W3CDTF">2023-01-20T15:23:10Z</dcterms:created>
  <dcterms:modified xsi:type="dcterms:W3CDTF">2023-02-15T16:24:10Z</dcterms:modified>
</cp:coreProperties>
</file>